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3335" windowHeight="7680"/>
  </bookViews>
  <sheets>
    <sheet name="Sheet1" sheetId="1" r:id="rId1"/>
    <sheet name="David" sheetId="2" r:id="rId2"/>
    <sheet name="Edward" sheetId="3" r:id="rId3"/>
    <sheet name="Shaquana" sheetId="4" r:id="rId4"/>
    <sheet name="Adam" sheetId="5" r:id="rId5"/>
    <sheet name="Jens" sheetId="6" r:id="rId6"/>
  </sheets>
  <calcPr calcId="144525"/>
</workbook>
</file>

<file path=xl/calcChain.xml><?xml version="1.0" encoding="utf-8"?>
<calcChain xmlns="http://schemas.openxmlformats.org/spreadsheetml/2006/main">
  <c r="L64" i="1" l="1"/>
  <c r="L63" i="1"/>
  <c r="L62" i="1"/>
  <c r="L61" i="1"/>
  <c r="L60" i="1"/>
  <c r="L65" i="1" s="1"/>
  <c r="L56" i="1"/>
  <c r="L55" i="1"/>
  <c r="L54" i="1"/>
  <c r="L53" i="1"/>
  <c r="L52" i="1"/>
  <c r="L45" i="1"/>
  <c r="L46" i="1"/>
  <c r="L47" i="1"/>
  <c r="L48" i="1"/>
  <c r="L44" i="1"/>
  <c r="L38" i="1"/>
  <c r="M38" i="1" s="1"/>
  <c r="L39" i="1"/>
  <c r="M39" i="1" s="1"/>
  <c r="L40" i="1"/>
  <c r="M40" i="1" s="1"/>
  <c r="L37" i="1"/>
  <c r="M37" i="1" s="1"/>
  <c r="B1" i="2"/>
  <c r="B2" i="2" s="1"/>
  <c r="L36" i="1"/>
  <c r="K20" i="1"/>
  <c r="K21" i="1"/>
  <c r="K22" i="1"/>
  <c r="K23" i="1"/>
  <c r="K24" i="1"/>
  <c r="K25" i="1"/>
  <c r="K26" i="1"/>
  <c r="K27" i="1"/>
  <c r="K19" i="1"/>
  <c r="K18" i="1"/>
  <c r="L57" i="1" l="1"/>
  <c r="L41" i="1"/>
  <c r="N37" i="1"/>
  <c r="M45" i="1"/>
  <c r="L49" i="1"/>
  <c r="M36" i="1"/>
  <c r="M44" i="1" s="1"/>
  <c r="N45" i="1" l="1"/>
  <c r="M53" i="1"/>
  <c r="N38" i="1"/>
  <c r="M46" i="1"/>
  <c r="N36" i="1"/>
  <c r="N44" i="1" l="1"/>
  <c r="M52" i="1"/>
  <c r="N53" i="1"/>
  <c r="M61" i="1"/>
  <c r="N61" i="1" s="1"/>
  <c r="M54" i="1"/>
  <c r="N46" i="1"/>
  <c r="N39" i="1"/>
  <c r="M47" i="1"/>
  <c r="N40" i="1" l="1"/>
  <c r="N41" i="1" s="1"/>
  <c r="M48" i="1"/>
  <c r="M41" i="1"/>
  <c r="N54" i="1"/>
  <c r="M62" i="1"/>
  <c r="N62" i="1" s="1"/>
  <c r="M60" i="1"/>
  <c r="N52" i="1"/>
  <c r="N47" i="1"/>
  <c r="M55" i="1"/>
  <c r="N55" i="1" l="1"/>
  <c r="M63" i="1"/>
  <c r="N63" i="1" s="1"/>
  <c r="N60" i="1"/>
  <c r="M56" i="1"/>
  <c r="N48" i="1"/>
  <c r="N49" i="1" s="1"/>
  <c r="M49" i="1"/>
  <c r="N56" i="1" l="1"/>
  <c r="N57" i="1" s="1"/>
  <c r="M64" i="1"/>
  <c r="M57" i="1"/>
  <c r="N64" i="1" l="1"/>
  <c r="N65" i="1" s="1"/>
  <c r="M65" i="1"/>
</calcChain>
</file>

<file path=xl/sharedStrings.xml><?xml version="1.0" encoding="utf-8"?>
<sst xmlns="http://schemas.openxmlformats.org/spreadsheetml/2006/main" count="99" uniqueCount="71">
  <si>
    <t>Project Name:</t>
  </si>
  <si>
    <t>Report Date:</t>
  </si>
  <si>
    <t>Project Description:</t>
  </si>
  <si>
    <t>Cycle (P, 1, or 2):</t>
  </si>
  <si>
    <t>Cycle Intent:</t>
  </si>
  <si>
    <t>AU Electro-Aviation</t>
  </si>
  <si>
    <t>Team 1, Members:</t>
  </si>
  <si>
    <t>Jens Johnson, Shaquana Peterson, Ed Budimier, David Mason, Adam Gould</t>
  </si>
  <si>
    <t>Cycle One (1)</t>
  </si>
  <si>
    <t xml:space="preserve">Begin prototype by designing a front-end application and circuit design capable of being interfaced to an electric, 26" indoor helicopter's existing control board.  </t>
  </si>
  <si>
    <t xml:space="preserve">Autonimous aviation with indoor helicopter. </t>
  </si>
  <si>
    <t>TASKS</t>
  </si>
  <si>
    <t>Planned</t>
  </si>
  <si>
    <t>Actual</t>
  </si>
  <si>
    <t>Task #</t>
  </si>
  <si>
    <t>Task Description (Add rows as needed)</t>
  </si>
  <si>
    <t>Cycle planned for completion</t>
  </si>
  <si>
    <t>Total planned hours</t>
  </si>
  <si>
    <t>Planned hours this cycle</t>
  </si>
  <si>
    <t>Actual hours this cycle</t>
  </si>
  <si>
    <t>Total Hours</t>
  </si>
  <si>
    <t>Status      (%) Compl..</t>
  </si>
  <si>
    <t>Team Management</t>
  </si>
  <si>
    <t>Reporting</t>
  </si>
  <si>
    <t>Editing</t>
  </si>
  <si>
    <t>Website Management</t>
  </si>
  <si>
    <t>Budgeting</t>
  </si>
  <si>
    <t>Purchasing/Market Research</t>
  </si>
  <si>
    <t>Programming</t>
  </si>
  <si>
    <t>Circuit Design</t>
  </si>
  <si>
    <t>Prototype Testing and Troubleshooting</t>
  </si>
  <si>
    <t>To insert new row right click on this row number and click insert</t>
  </si>
  <si>
    <t>TEAM MEMBER HOURS</t>
  </si>
  <si>
    <t>Record # of hours each person spent on each task this week, then total by week, cycle, and project.</t>
  </si>
  <si>
    <t>Name</t>
  </si>
  <si>
    <r>
      <t>Task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</si>
  <si>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Week</t>
  </si>
  <si>
    <t>Cycle</t>
  </si>
  <si>
    <t>Project</t>
  </si>
  <si>
    <t>David Mason</t>
  </si>
  <si>
    <t>Ed Budimier</t>
  </si>
  <si>
    <t>Shaquana Peterson</t>
  </si>
  <si>
    <t>Jens Johnson</t>
  </si>
  <si>
    <t>Adam Gould</t>
  </si>
  <si>
    <t>Accomplishments since last status report:</t>
  </si>
  <si>
    <t>Obstacles encountered since last status report and actions to deal with same:</t>
  </si>
  <si>
    <t>Risks facing the project and actions to deal with same:</t>
  </si>
  <si>
    <t>Team members should review formal risk management concepts and incorporate those here.</t>
  </si>
  <si>
    <t>Objectives for the next week:</t>
  </si>
  <si>
    <t>Ideally, this week’s objectives will be next week’s accomplishments. Like accomplishments, these must be concrete and subject to physical demonstration.</t>
  </si>
  <si>
    <t>Notes:</t>
  </si>
  <si>
    <r>
      <t>Accomplishments</t>
    </r>
    <r>
      <rPr>
        <i/>
        <sz val="9"/>
        <color theme="1"/>
        <rFont val="Calibri"/>
        <family val="2"/>
        <scheme val="minor"/>
      </rPr>
      <t xml:space="preserve"> must have some deliverable form (e.g., it cannot be stated that “serial interface programming was learned”; rather, data demonstrating those concepts learned must be presented (e.g. a program that successfully sends a character to serial port is demonstrated).</t>
    </r>
  </si>
  <si>
    <r>
      <t>1</t>
    </r>
    <r>
      <rPr>
        <sz val="8"/>
        <color theme="1"/>
        <rFont val="Calibri"/>
        <family val="2"/>
        <scheme val="minor"/>
      </rPr>
      <t>Planned Total should equal   (# of team members)   x   (10 hrs. per week)   x   (Proposal weeks (3) + Cycle 1 weeks (4) + Cycle 2 weeks (5) = 12 weeks).</t>
    </r>
  </si>
  <si>
    <r>
      <t>2</t>
    </r>
    <r>
      <rPr>
        <sz val="8"/>
        <color theme="1"/>
        <rFont val="Calibri"/>
        <family val="2"/>
        <scheme val="minor"/>
      </rPr>
      <t>Assumes 7.5 hours per week for 12 weeks. Should be mainly team leader(s).</t>
    </r>
  </si>
  <si>
    <r>
      <t xml:space="preserve">ELEC 4000 Senior Design Status Report
</t>
    </r>
    <r>
      <rPr>
        <sz val="10"/>
        <color theme="1"/>
        <rFont val="Calibri"/>
        <family val="2"/>
        <scheme val="minor"/>
      </rPr>
      <t>Excel Template Created by: David Mason</t>
    </r>
  </si>
  <si>
    <t xml:space="preserve">1) The helicopter's payload handling is a mystery at this point, so we don’t know which components to purchase. To deal with this we are going to attatch sandbags to the helicopter to determine its maximum payload. </t>
  </si>
  <si>
    <t>Meeting</t>
  </si>
  <si>
    <t>Week 1</t>
  </si>
  <si>
    <t>Week 2</t>
  </si>
  <si>
    <t>Week 3</t>
  </si>
  <si>
    <t>Week 4</t>
  </si>
  <si>
    <t>Week 5</t>
  </si>
  <si>
    <t>Cycle 1</t>
  </si>
  <si>
    <t>2/10/11 - 2/16/11</t>
  </si>
  <si>
    <t>2/17/11 - 2/23/11</t>
  </si>
  <si>
    <t>2/24/11 - 3/2/11</t>
  </si>
  <si>
    <t>Total</t>
  </si>
  <si>
    <t>3/3/11 - 3/9/11</t>
  </si>
  <si>
    <t xml:space="preserve">1) Purchased Double Horse 9053 Volitation 26" helicopter and replacement rotor blades.
2) Purchased Arduino Controller and IR range sensor and power supply.
</t>
  </si>
  <si>
    <t>1) Determine helicopter's maximum payload. 
2) Find a way to open the helicopter's frame work and get to it's existing control board. 
3) Start Prototying the controller and sensors</t>
  </si>
  <si>
    <t xml:space="preserve">1) This week marked the beginning of the Cycle 1 phase of the project. Our team met Friday February 11th at 11:00 am to discuss our first steps.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</si>
</sst>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0" borderId="1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0" xfId="0" applyNumberFormat="1"/>
    <xf numFmtId="0" fontId="0" fillId="0" borderId="0" xfId="0" applyBorder="1"/>
    <xf numFmtId="0" fontId="0" fillId="0" borderId="12" xfId="0" applyBorder="1"/>
    <xf numFmtId="0" fontId="0" fillId="2" borderId="14" xfId="0" applyFill="1" applyBorder="1"/>
    <xf numFmtId="0" fontId="0" fillId="0" borderId="10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7" xfId="0" applyFont="1" applyBorder="1" applyAlignment="1"/>
    <xf numFmtId="0" fontId="1" fillId="0" borderId="7" xfId="0" applyFont="1" applyBorder="1" applyAlignment="1"/>
    <xf numFmtId="0" fontId="1" fillId="0" borderId="0" xfId="0" applyFont="1" applyAlignment="1"/>
    <xf numFmtId="0" fontId="1" fillId="0" borderId="10" xfId="0" applyFont="1" applyBorder="1" applyAlignment="1"/>
    <xf numFmtId="0" fontId="3" fillId="0" borderId="7" xfId="0" applyFont="1" applyBorder="1" applyAlignment="1"/>
    <xf numFmtId="0" fontId="0" fillId="0" borderId="7" xfId="0" applyBorder="1" applyAlignment="1"/>
    <xf numFmtId="0" fontId="1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1" fillId="0" borderId="3" xfId="0" applyFont="1" applyBorder="1" applyAlignment="1"/>
    <xf numFmtId="0" fontId="1" fillId="0" borderId="5" xfId="0" applyFont="1" applyBorder="1" applyAlignment="1"/>
    <xf numFmtId="0" fontId="0" fillId="0" borderId="6" xfId="0" applyBorder="1" applyAlignment="1"/>
    <xf numFmtId="0" fontId="0" fillId="0" borderId="8" xfId="0" applyBorder="1" applyAlignment="1"/>
    <xf numFmtId="14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vertical="top" wrapText="1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6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/>
    <xf numFmtId="0" fontId="9" fillId="0" borderId="0" xfId="0" applyFont="1" applyAlignment="1"/>
    <xf numFmtId="0" fontId="0" fillId="0" borderId="10" xfId="0" applyBorder="1" applyAlignment="1"/>
    <xf numFmtId="0" fontId="9" fillId="0" borderId="7" xfId="0" applyFont="1" applyBorder="1" applyAlignment="1"/>
    <xf numFmtId="0" fontId="10" fillId="0" borderId="7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15" xfId="0" applyFont="1" applyBorder="1" applyAlignment="1"/>
    <xf numFmtId="0" fontId="0" fillId="0" borderId="9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topLeftCell="A75" workbookViewId="0">
      <selection activeCell="A84" sqref="A84:N85"/>
    </sheetView>
  </sheetViews>
  <sheetFormatPr defaultRowHeight="15" x14ac:dyDescent="0.25"/>
  <cols>
    <col min="1" max="1" width="18.28515625" customWidth="1"/>
    <col min="2" max="12" width="9.85546875" customWidth="1"/>
  </cols>
  <sheetData>
    <row r="1" spans="1:14" x14ac:dyDescent="0.25">
      <c r="A1" s="19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5">
      <c r="A5" s="34" t="s">
        <v>0</v>
      </c>
      <c r="B5" s="35"/>
      <c r="C5" s="36" t="s">
        <v>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37"/>
    </row>
    <row r="6" spans="1:14" x14ac:dyDescent="0.25">
      <c r="A6" s="34" t="s">
        <v>6</v>
      </c>
      <c r="B6" s="35"/>
      <c r="C6" s="36" t="s">
        <v>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7"/>
    </row>
    <row r="7" spans="1:14" x14ac:dyDescent="0.25">
      <c r="A7" s="34" t="s">
        <v>1</v>
      </c>
      <c r="B7" s="35"/>
      <c r="C7" s="38">
        <v>40590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4" x14ac:dyDescent="0.25">
      <c r="A8" s="34" t="s">
        <v>2</v>
      </c>
      <c r="B8" s="35"/>
      <c r="C8" s="36" t="s">
        <v>10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37"/>
    </row>
    <row r="9" spans="1:14" x14ac:dyDescent="0.25">
      <c r="A9" s="34" t="s">
        <v>3</v>
      </c>
      <c r="B9" s="35"/>
      <c r="C9" s="33" t="s">
        <v>8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x14ac:dyDescent="0.25">
      <c r="A10" s="28" t="s">
        <v>4</v>
      </c>
      <c r="B10" s="29"/>
      <c r="C10" s="32" t="s">
        <v>9</v>
      </c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33"/>
    </row>
    <row r="11" spans="1:14" x14ac:dyDescent="0.25">
      <c r="A11" s="30"/>
      <c r="B11" s="3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4" x14ac:dyDescent="0.25">
      <c r="A12" s="22" t="s">
        <v>11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5">
      <c r="A13" s="24"/>
      <c r="B13" s="24"/>
      <c r="C13" s="24"/>
      <c r="D13" s="24"/>
      <c r="E13" s="24"/>
      <c r="F13" s="24"/>
      <c r="G13" s="24"/>
      <c r="H13" s="24"/>
      <c r="I13" s="25"/>
      <c r="J13" s="25"/>
      <c r="K13" s="25"/>
      <c r="L13" s="25"/>
      <c r="M13" s="25"/>
      <c r="N13" s="25"/>
    </row>
    <row r="14" spans="1:14" x14ac:dyDescent="0.25">
      <c r="A14" s="25"/>
      <c r="B14" s="25"/>
      <c r="C14" s="25"/>
      <c r="D14" s="25"/>
      <c r="E14" s="25"/>
      <c r="F14" s="25"/>
      <c r="G14" s="25"/>
      <c r="H14" s="25"/>
      <c r="I14" s="44" t="s">
        <v>12</v>
      </c>
      <c r="J14" s="45"/>
      <c r="K14" s="46"/>
      <c r="L14" s="44" t="s">
        <v>13</v>
      </c>
      <c r="M14" s="45"/>
      <c r="N14" s="46"/>
    </row>
    <row r="15" spans="1:14" ht="15" customHeight="1" x14ac:dyDescent="0.25">
      <c r="A15" s="41" t="s">
        <v>14</v>
      </c>
      <c r="B15" s="47" t="s">
        <v>15</v>
      </c>
      <c r="C15" s="48"/>
      <c r="D15" s="48"/>
      <c r="E15" s="48"/>
      <c r="F15" s="48"/>
      <c r="G15" s="48"/>
      <c r="H15" s="49"/>
      <c r="I15" s="41" t="s">
        <v>16</v>
      </c>
      <c r="J15" s="41" t="s">
        <v>17</v>
      </c>
      <c r="K15" s="41" t="s">
        <v>18</v>
      </c>
      <c r="L15" s="41" t="s">
        <v>21</v>
      </c>
      <c r="M15" s="41" t="s">
        <v>19</v>
      </c>
      <c r="N15" s="41" t="s">
        <v>20</v>
      </c>
    </row>
    <row r="16" spans="1:14" x14ac:dyDescent="0.25">
      <c r="A16" s="42"/>
      <c r="B16" s="50"/>
      <c r="C16" s="51"/>
      <c r="D16" s="51"/>
      <c r="E16" s="51"/>
      <c r="F16" s="51"/>
      <c r="G16" s="51"/>
      <c r="H16" s="52"/>
      <c r="I16" s="42"/>
      <c r="J16" s="42"/>
      <c r="K16" s="42"/>
      <c r="L16" s="42"/>
      <c r="M16" s="42"/>
      <c r="N16" s="42"/>
    </row>
    <row r="17" spans="1:14" x14ac:dyDescent="0.25">
      <c r="A17" s="43"/>
      <c r="B17" s="53"/>
      <c r="C17" s="54"/>
      <c r="D17" s="54"/>
      <c r="E17" s="54"/>
      <c r="F17" s="54"/>
      <c r="G17" s="54"/>
      <c r="H17" s="55"/>
      <c r="I17" s="43"/>
      <c r="J17" s="43"/>
      <c r="K17" s="43"/>
      <c r="L17" s="43"/>
      <c r="M17" s="43"/>
      <c r="N17" s="43"/>
    </row>
    <row r="18" spans="1:14" x14ac:dyDescent="0.25">
      <c r="A18" s="2">
        <v>1</v>
      </c>
      <c r="B18" s="32" t="s">
        <v>22</v>
      </c>
      <c r="C18" s="32"/>
      <c r="D18" s="32"/>
      <c r="E18" s="32"/>
      <c r="F18" s="32"/>
      <c r="G18" s="32"/>
      <c r="H18" s="32"/>
      <c r="I18" s="2">
        <v>1</v>
      </c>
      <c r="J18" s="2">
        <v>7.5</v>
      </c>
      <c r="K18" s="2">
        <f>J18*4</f>
        <v>30</v>
      </c>
      <c r="L18" s="2"/>
      <c r="M18" s="2"/>
      <c r="N18" s="2"/>
    </row>
    <row r="19" spans="1:14" x14ac:dyDescent="0.25">
      <c r="A19" s="2">
        <v>2</v>
      </c>
      <c r="B19" s="32" t="s">
        <v>23</v>
      </c>
      <c r="C19" s="32"/>
      <c r="D19" s="32"/>
      <c r="E19" s="32"/>
      <c r="F19" s="32"/>
      <c r="G19" s="32"/>
      <c r="H19" s="32"/>
      <c r="I19" s="2">
        <v>1</v>
      </c>
      <c r="J19" s="2">
        <v>2</v>
      </c>
      <c r="K19" s="2">
        <f>J19*4</f>
        <v>8</v>
      </c>
      <c r="L19" s="2"/>
      <c r="M19" s="2"/>
      <c r="N19" s="2"/>
    </row>
    <row r="20" spans="1:14" x14ac:dyDescent="0.25">
      <c r="A20" s="2">
        <v>3</v>
      </c>
      <c r="B20" s="32" t="s">
        <v>24</v>
      </c>
      <c r="C20" s="32"/>
      <c r="D20" s="32"/>
      <c r="E20" s="32"/>
      <c r="F20" s="32"/>
      <c r="G20" s="32"/>
      <c r="H20" s="32"/>
      <c r="I20" s="2">
        <v>1</v>
      </c>
      <c r="J20" s="2">
        <v>0.5</v>
      </c>
      <c r="K20" s="2">
        <f t="shared" ref="K20:K27" si="0">J20*4</f>
        <v>2</v>
      </c>
      <c r="L20" s="2"/>
      <c r="M20" s="2"/>
      <c r="N20" s="2"/>
    </row>
    <row r="21" spans="1:14" x14ac:dyDescent="0.25">
      <c r="A21" s="2">
        <v>4</v>
      </c>
      <c r="B21" s="32" t="s">
        <v>25</v>
      </c>
      <c r="C21" s="32"/>
      <c r="D21" s="32"/>
      <c r="E21" s="32"/>
      <c r="F21" s="32"/>
      <c r="G21" s="32"/>
      <c r="H21" s="32"/>
      <c r="I21" s="2">
        <v>1</v>
      </c>
      <c r="J21" s="2">
        <v>1</v>
      </c>
      <c r="K21" s="2">
        <f t="shared" si="0"/>
        <v>4</v>
      </c>
      <c r="L21" s="2"/>
      <c r="M21" s="2"/>
      <c r="N21" s="2"/>
    </row>
    <row r="22" spans="1:14" x14ac:dyDescent="0.25">
      <c r="A22" s="2">
        <v>5</v>
      </c>
      <c r="B22" s="32" t="s">
        <v>26</v>
      </c>
      <c r="C22" s="32"/>
      <c r="D22" s="32"/>
      <c r="E22" s="32"/>
      <c r="F22" s="32"/>
      <c r="G22" s="32"/>
      <c r="H22" s="32"/>
      <c r="I22" s="2">
        <v>1</v>
      </c>
      <c r="J22" s="2">
        <v>1</v>
      </c>
      <c r="K22" s="2">
        <f t="shared" si="0"/>
        <v>4</v>
      </c>
      <c r="L22" s="2"/>
      <c r="M22" s="2"/>
      <c r="N22" s="2"/>
    </row>
    <row r="23" spans="1:14" x14ac:dyDescent="0.25">
      <c r="A23" s="2">
        <v>6</v>
      </c>
      <c r="B23" s="32" t="s">
        <v>27</v>
      </c>
      <c r="C23" s="32"/>
      <c r="D23" s="32"/>
      <c r="E23" s="32"/>
      <c r="F23" s="32"/>
      <c r="G23" s="32"/>
      <c r="H23" s="32"/>
      <c r="I23" s="2">
        <v>1</v>
      </c>
      <c r="J23" s="2">
        <v>1</v>
      </c>
      <c r="K23" s="2">
        <f t="shared" si="0"/>
        <v>4</v>
      </c>
      <c r="L23" s="2"/>
      <c r="M23" s="2"/>
      <c r="N23" s="2"/>
    </row>
    <row r="24" spans="1:14" x14ac:dyDescent="0.25">
      <c r="A24" s="2">
        <v>7</v>
      </c>
      <c r="B24" s="32" t="s">
        <v>28</v>
      </c>
      <c r="C24" s="32"/>
      <c r="D24" s="32"/>
      <c r="E24" s="32"/>
      <c r="F24" s="32"/>
      <c r="G24" s="32"/>
      <c r="H24" s="32"/>
      <c r="I24" s="2">
        <v>1</v>
      </c>
      <c r="J24" s="2">
        <v>2</v>
      </c>
      <c r="K24" s="2">
        <f t="shared" si="0"/>
        <v>8</v>
      </c>
      <c r="L24" s="2"/>
      <c r="M24" s="2"/>
      <c r="N24" s="2"/>
    </row>
    <row r="25" spans="1:14" x14ac:dyDescent="0.25">
      <c r="A25" s="2">
        <v>8</v>
      </c>
      <c r="B25" s="32" t="s">
        <v>29</v>
      </c>
      <c r="C25" s="32"/>
      <c r="D25" s="32"/>
      <c r="E25" s="32"/>
      <c r="F25" s="32"/>
      <c r="G25" s="32"/>
      <c r="H25" s="32"/>
      <c r="I25" s="2">
        <v>1</v>
      </c>
      <c r="J25" s="2">
        <v>1</v>
      </c>
      <c r="K25" s="2">
        <f t="shared" si="0"/>
        <v>4</v>
      </c>
      <c r="L25" s="2"/>
      <c r="M25" s="2"/>
      <c r="N25" s="2"/>
    </row>
    <row r="26" spans="1:14" x14ac:dyDescent="0.25">
      <c r="A26" s="2">
        <v>9</v>
      </c>
      <c r="B26" s="32" t="s">
        <v>30</v>
      </c>
      <c r="C26" s="32"/>
      <c r="D26" s="32"/>
      <c r="E26" s="32"/>
      <c r="F26" s="32"/>
      <c r="G26" s="32"/>
      <c r="H26" s="32"/>
      <c r="I26" s="2">
        <v>1</v>
      </c>
      <c r="J26" s="2">
        <v>1</v>
      </c>
      <c r="K26" s="2">
        <f t="shared" si="0"/>
        <v>4</v>
      </c>
      <c r="L26" s="2"/>
      <c r="M26" s="2"/>
      <c r="N26" s="2"/>
    </row>
    <row r="27" spans="1:14" x14ac:dyDescent="0.25">
      <c r="A27" s="7">
        <v>10</v>
      </c>
      <c r="B27" s="32" t="s">
        <v>56</v>
      </c>
      <c r="C27" s="32"/>
      <c r="D27" s="32"/>
      <c r="E27" s="32"/>
      <c r="F27" s="32"/>
      <c r="G27" s="32"/>
      <c r="H27" s="32"/>
      <c r="I27" s="2">
        <v>1</v>
      </c>
      <c r="J27" s="2">
        <v>3</v>
      </c>
      <c r="K27" s="2">
        <f t="shared" si="0"/>
        <v>12</v>
      </c>
      <c r="L27" s="2"/>
      <c r="M27" s="2"/>
      <c r="N27" s="2"/>
    </row>
    <row r="28" spans="1:14" x14ac:dyDescent="0.25">
      <c r="A28" s="26" t="s">
        <v>31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14" x14ac:dyDescent="0.25">
      <c r="A29" s="81" t="s">
        <v>52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</row>
    <row r="30" spans="1:14" x14ac:dyDescent="0.25">
      <c r="A30" s="81" t="s">
        <v>53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1:14" x14ac:dyDescent="0.25">
      <c r="A31" s="83" t="s">
        <v>32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14" x14ac:dyDescent="0.25">
      <c r="A33" s="24" t="s">
        <v>33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</row>
    <row r="34" spans="1:14" ht="17.25" x14ac:dyDescent="0.25">
      <c r="A34" s="4" t="s">
        <v>34</v>
      </c>
      <c r="B34" s="44" t="s">
        <v>35</v>
      </c>
      <c r="C34" s="80"/>
      <c r="D34" s="80"/>
      <c r="E34" s="80"/>
      <c r="F34" s="80"/>
      <c r="G34" s="80"/>
      <c r="H34" s="80"/>
      <c r="I34" s="80"/>
      <c r="J34" s="80"/>
      <c r="K34" s="79"/>
      <c r="L34" s="44" t="s">
        <v>20</v>
      </c>
      <c r="M34" s="78"/>
      <c r="N34" s="79"/>
    </row>
    <row r="35" spans="1:14" x14ac:dyDescent="0.25">
      <c r="A35" s="5" t="s">
        <v>63</v>
      </c>
      <c r="B35" s="4">
        <v>1</v>
      </c>
      <c r="C35" s="4">
        <v>2</v>
      </c>
      <c r="D35" s="4">
        <v>3</v>
      </c>
      <c r="E35" s="4">
        <v>4</v>
      </c>
      <c r="F35" s="4">
        <v>5</v>
      </c>
      <c r="G35" s="4">
        <v>6</v>
      </c>
      <c r="H35" s="4">
        <v>7</v>
      </c>
      <c r="I35" s="4">
        <v>8</v>
      </c>
      <c r="J35" s="4">
        <v>9</v>
      </c>
      <c r="K35" s="4">
        <v>10</v>
      </c>
      <c r="L35" s="4" t="s">
        <v>36</v>
      </c>
      <c r="M35" s="6" t="s">
        <v>37</v>
      </c>
      <c r="N35" s="6" t="s">
        <v>38</v>
      </c>
    </row>
    <row r="36" spans="1:14" x14ac:dyDescent="0.25">
      <c r="A36" s="1" t="s">
        <v>39</v>
      </c>
      <c r="B36" s="2">
        <v>5</v>
      </c>
      <c r="C36" s="2">
        <v>3</v>
      </c>
      <c r="D36" s="2">
        <v>2</v>
      </c>
      <c r="E36" s="2"/>
      <c r="F36" s="2"/>
      <c r="G36" s="2"/>
      <c r="H36" s="2"/>
      <c r="I36" s="2"/>
      <c r="J36" s="2"/>
      <c r="K36" s="2">
        <v>1</v>
      </c>
      <c r="L36" s="2">
        <f>SUM(B36:K36)</f>
        <v>11</v>
      </c>
      <c r="M36" s="2">
        <f>L36</f>
        <v>11</v>
      </c>
      <c r="N36" s="2">
        <f>M36</f>
        <v>11</v>
      </c>
    </row>
    <row r="37" spans="1:14" x14ac:dyDescent="0.25">
      <c r="A37" s="1" t="s">
        <v>40</v>
      </c>
      <c r="B37" s="2"/>
      <c r="C37" s="2">
        <v>2</v>
      </c>
      <c r="D37" s="2">
        <v>3</v>
      </c>
      <c r="E37" s="2"/>
      <c r="F37" s="2"/>
      <c r="G37" s="2">
        <v>3</v>
      </c>
      <c r="H37" s="2"/>
      <c r="I37" s="2"/>
      <c r="J37" s="2"/>
      <c r="K37" s="2">
        <v>2</v>
      </c>
      <c r="L37" s="2">
        <f>B37+C37+D37+E37+F37+G37+H37+I37+J37+K37</f>
        <v>10</v>
      </c>
      <c r="M37" s="2">
        <f>L37</f>
        <v>10</v>
      </c>
      <c r="N37" s="2">
        <f t="shared" ref="N37:N40" si="1">M37</f>
        <v>10</v>
      </c>
    </row>
    <row r="38" spans="1:14" x14ac:dyDescent="0.25">
      <c r="A38" s="1" t="s">
        <v>41</v>
      </c>
      <c r="B38" s="2"/>
      <c r="C38" s="2">
        <v>2</v>
      </c>
      <c r="D38" s="2"/>
      <c r="E38" s="2"/>
      <c r="F38" s="2">
        <v>2</v>
      </c>
      <c r="G38" s="2">
        <v>4</v>
      </c>
      <c r="H38" s="2"/>
      <c r="I38" s="2"/>
      <c r="J38" s="2"/>
      <c r="K38" s="2">
        <v>2</v>
      </c>
      <c r="L38" s="2">
        <f t="shared" ref="L38:L40" si="2">B38+C38+D38+E38+F38+G38+H38+I38+J38+K38</f>
        <v>10</v>
      </c>
      <c r="M38" s="2">
        <f>L38</f>
        <v>10</v>
      </c>
      <c r="N38" s="2">
        <f t="shared" si="1"/>
        <v>10</v>
      </c>
    </row>
    <row r="39" spans="1:14" x14ac:dyDescent="0.25">
      <c r="A39" s="1" t="s">
        <v>42</v>
      </c>
      <c r="B39" s="2"/>
      <c r="C39" s="2">
        <v>2</v>
      </c>
      <c r="D39" s="2">
        <v>3</v>
      </c>
      <c r="E39" s="2">
        <v>2</v>
      </c>
      <c r="F39" s="2"/>
      <c r="G39" s="2">
        <v>2</v>
      </c>
      <c r="H39" s="2"/>
      <c r="I39" s="2"/>
      <c r="J39" s="2"/>
      <c r="K39" s="2">
        <v>1</v>
      </c>
      <c r="L39" s="2">
        <f t="shared" si="2"/>
        <v>10</v>
      </c>
      <c r="M39" s="2">
        <f>L39</f>
        <v>10</v>
      </c>
      <c r="N39" s="2">
        <f t="shared" si="1"/>
        <v>10</v>
      </c>
    </row>
    <row r="40" spans="1:14" x14ac:dyDescent="0.25">
      <c r="A40" s="14" t="s">
        <v>43</v>
      </c>
      <c r="B40" s="11"/>
      <c r="C40" s="11">
        <v>2</v>
      </c>
      <c r="D40" s="11">
        <v>4</v>
      </c>
      <c r="E40" s="11"/>
      <c r="F40" s="11"/>
      <c r="G40" s="11">
        <v>3</v>
      </c>
      <c r="H40" s="11"/>
      <c r="I40" s="11"/>
      <c r="J40" s="11"/>
      <c r="K40" s="11">
        <v>2</v>
      </c>
      <c r="L40" s="11">
        <f t="shared" si="2"/>
        <v>11</v>
      </c>
      <c r="M40" s="11">
        <f>L40</f>
        <v>11</v>
      </c>
      <c r="N40" s="2">
        <f t="shared" si="1"/>
        <v>11</v>
      </c>
    </row>
    <row r="41" spans="1:14" x14ac:dyDescent="0.25">
      <c r="A41" s="8"/>
      <c r="B41" s="7"/>
      <c r="C41" s="7"/>
      <c r="D41" s="7"/>
      <c r="E41" s="7"/>
      <c r="F41" s="7"/>
      <c r="G41" s="7"/>
      <c r="H41" s="7"/>
      <c r="I41" s="7"/>
      <c r="J41" s="7"/>
      <c r="K41" s="17" t="s">
        <v>66</v>
      </c>
      <c r="L41" s="2">
        <f>L36+L37+L38+L39+L40</f>
        <v>52</v>
      </c>
      <c r="M41" s="2">
        <f>M36+M37+M38+M39+M40</f>
        <v>52</v>
      </c>
      <c r="N41" s="2">
        <f>N36+N37+N38+N39+N40</f>
        <v>52</v>
      </c>
    </row>
    <row r="42" spans="1:14" x14ac:dyDescent="0.2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x14ac:dyDescent="0.25">
      <c r="A43" s="15" t="s">
        <v>64</v>
      </c>
      <c r="B43" s="6">
        <v>1</v>
      </c>
      <c r="C43" s="6">
        <v>2</v>
      </c>
      <c r="D43" s="6">
        <v>3</v>
      </c>
      <c r="E43" s="6">
        <v>4</v>
      </c>
      <c r="F43" s="6">
        <v>5</v>
      </c>
      <c r="G43" s="6">
        <v>6</v>
      </c>
      <c r="H43" s="6">
        <v>7</v>
      </c>
      <c r="I43" s="6">
        <v>8</v>
      </c>
      <c r="J43" s="6">
        <v>9</v>
      </c>
      <c r="K43" s="6">
        <v>10</v>
      </c>
      <c r="L43" s="6" t="s">
        <v>36</v>
      </c>
      <c r="M43" s="6" t="s">
        <v>37</v>
      </c>
      <c r="N43" s="6" t="s">
        <v>38</v>
      </c>
    </row>
    <row r="44" spans="1:14" x14ac:dyDescent="0.25">
      <c r="A44" s="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>
        <f>B44+C44+D44+E44+F44+G44+H44+I44+J44+K44</f>
        <v>0</v>
      </c>
      <c r="M44" s="2">
        <f>M36+L44</f>
        <v>11</v>
      </c>
      <c r="N44" s="2">
        <f>M44</f>
        <v>11</v>
      </c>
    </row>
    <row r="45" spans="1:14" x14ac:dyDescent="0.25">
      <c r="A45" s="1" t="s">
        <v>40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>
        <f t="shared" ref="L45:L48" si="3">B45+C45+D45+E45+F45+G45+H45+I45+J45+K45</f>
        <v>0</v>
      </c>
      <c r="M45" s="2">
        <f>M37+L45</f>
        <v>10</v>
      </c>
      <c r="N45" s="2">
        <f t="shared" ref="N45:N48" si="4">M45</f>
        <v>10</v>
      </c>
    </row>
    <row r="46" spans="1:14" x14ac:dyDescent="0.25">
      <c r="A46" s="1" t="s">
        <v>41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>
        <f t="shared" si="3"/>
        <v>0</v>
      </c>
      <c r="M46" s="2">
        <f t="shared" ref="M46:M48" si="5">M38+L46</f>
        <v>10</v>
      </c>
      <c r="N46" s="2">
        <f t="shared" si="4"/>
        <v>10</v>
      </c>
    </row>
    <row r="47" spans="1:14" x14ac:dyDescent="0.25">
      <c r="A47" s="1" t="s">
        <v>42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>
        <f t="shared" si="3"/>
        <v>0</v>
      </c>
      <c r="M47" s="2">
        <f t="shared" si="5"/>
        <v>10</v>
      </c>
      <c r="N47" s="2">
        <f t="shared" si="4"/>
        <v>10</v>
      </c>
    </row>
    <row r="48" spans="1:14" x14ac:dyDescent="0.25">
      <c r="A48" s="14" t="s">
        <v>43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>
        <f t="shared" si="3"/>
        <v>0</v>
      </c>
      <c r="M48" s="11">
        <f t="shared" si="5"/>
        <v>11</v>
      </c>
      <c r="N48" s="2">
        <f t="shared" si="4"/>
        <v>11</v>
      </c>
    </row>
    <row r="49" spans="1:14" x14ac:dyDescent="0.25">
      <c r="A49" s="8"/>
      <c r="B49" s="7"/>
      <c r="C49" s="7"/>
      <c r="D49" s="7"/>
      <c r="E49" s="7"/>
      <c r="F49" s="7"/>
      <c r="G49" s="7"/>
      <c r="H49" s="7"/>
      <c r="I49" s="7"/>
      <c r="J49" s="7"/>
      <c r="K49" s="17" t="s">
        <v>66</v>
      </c>
      <c r="L49" s="2">
        <f>L44+L45+L46+L47+L48</f>
        <v>0</v>
      </c>
      <c r="M49" s="2">
        <f>M44+M45+M46+M47+M48</f>
        <v>52</v>
      </c>
      <c r="N49" s="2">
        <f>N44+N45+N46+N47+N48</f>
        <v>52</v>
      </c>
    </row>
    <row r="50" spans="1:14" x14ac:dyDescent="0.25">
      <c r="A50" s="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 x14ac:dyDescent="0.25">
      <c r="A51" s="15" t="s">
        <v>65</v>
      </c>
      <c r="B51" s="6">
        <v>1</v>
      </c>
      <c r="C51" s="6">
        <v>2</v>
      </c>
      <c r="D51" s="6">
        <v>3</v>
      </c>
      <c r="E51" s="6">
        <v>4</v>
      </c>
      <c r="F51" s="6">
        <v>5</v>
      </c>
      <c r="G51" s="6">
        <v>6</v>
      </c>
      <c r="H51" s="6">
        <v>7</v>
      </c>
      <c r="I51" s="6">
        <v>8</v>
      </c>
      <c r="J51" s="6">
        <v>9</v>
      </c>
      <c r="K51" s="6">
        <v>10</v>
      </c>
      <c r="L51" s="6" t="s">
        <v>36</v>
      </c>
      <c r="M51" s="6" t="s">
        <v>37</v>
      </c>
      <c r="N51" s="6" t="s">
        <v>38</v>
      </c>
    </row>
    <row r="52" spans="1:14" x14ac:dyDescent="0.25">
      <c r="A52" s="1" t="s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>
        <f>B52+C52+D52+E52+F52+G52+H52+I52+J52+K52</f>
        <v>0</v>
      </c>
      <c r="M52" s="2">
        <f>M44+L52</f>
        <v>11</v>
      </c>
      <c r="N52" s="2">
        <f>M52</f>
        <v>11</v>
      </c>
    </row>
    <row r="53" spans="1:14" x14ac:dyDescent="0.25">
      <c r="A53" s="1" t="s">
        <v>40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>
        <f t="shared" ref="L53:L56" si="6">B53+C53+D53+E53+F53+G53+H53+I53+J53+K53</f>
        <v>0</v>
      </c>
      <c r="M53" s="2">
        <f>M45+L53</f>
        <v>10</v>
      </c>
      <c r="N53" s="2">
        <f t="shared" ref="N53:N56" si="7">M53</f>
        <v>10</v>
      </c>
    </row>
    <row r="54" spans="1:14" x14ac:dyDescent="0.25">
      <c r="A54" s="1" t="s">
        <v>41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>
        <f t="shared" si="6"/>
        <v>0</v>
      </c>
      <c r="M54" s="2">
        <f>M46+L54</f>
        <v>10</v>
      </c>
      <c r="N54" s="2">
        <f t="shared" si="7"/>
        <v>10</v>
      </c>
    </row>
    <row r="55" spans="1:14" x14ac:dyDescent="0.25">
      <c r="A55" s="1" t="s">
        <v>42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>
        <f t="shared" si="6"/>
        <v>0</v>
      </c>
      <c r="M55" s="2">
        <f>M47+L55</f>
        <v>10</v>
      </c>
      <c r="N55" s="2">
        <f t="shared" si="7"/>
        <v>10</v>
      </c>
    </row>
    <row r="56" spans="1:14" x14ac:dyDescent="0.25">
      <c r="A56" s="14" t="s">
        <v>43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>
        <f t="shared" si="6"/>
        <v>0</v>
      </c>
      <c r="M56" s="11">
        <f>M48+L56</f>
        <v>11</v>
      </c>
      <c r="N56" s="2">
        <f t="shared" si="7"/>
        <v>11</v>
      </c>
    </row>
    <row r="57" spans="1:14" x14ac:dyDescent="0.25">
      <c r="A57" s="8"/>
      <c r="B57" s="7"/>
      <c r="C57" s="7"/>
      <c r="D57" s="7"/>
      <c r="E57" s="7"/>
      <c r="F57" s="7"/>
      <c r="G57" s="7"/>
      <c r="H57" s="7"/>
      <c r="I57" s="7"/>
      <c r="J57" s="7"/>
      <c r="K57" s="17" t="s">
        <v>66</v>
      </c>
      <c r="L57" s="2">
        <f>L52+L53+L54+L55+L56</f>
        <v>0</v>
      </c>
      <c r="M57" s="2">
        <f>M52+M53+M54+M55+M56</f>
        <v>52</v>
      </c>
      <c r="N57" s="2">
        <f>N52+N53+N54+N55+N56</f>
        <v>52</v>
      </c>
    </row>
    <row r="58" spans="1:14" x14ac:dyDescent="0.25">
      <c r="A58" s="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5" t="s">
        <v>67</v>
      </c>
      <c r="B59" s="6">
        <v>1</v>
      </c>
      <c r="C59" s="6">
        <v>2</v>
      </c>
      <c r="D59" s="6">
        <v>3</v>
      </c>
      <c r="E59" s="6">
        <v>4</v>
      </c>
      <c r="F59" s="6">
        <v>5</v>
      </c>
      <c r="G59" s="6">
        <v>6</v>
      </c>
      <c r="H59" s="6">
        <v>7</v>
      </c>
      <c r="I59" s="6">
        <v>8</v>
      </c>
      <c r="J59" s="6">
        <v>9</v>
      </c>
      <c r="K59" s="6">
        <v>10</v>
      </c>
      <c r="L59" s="6" t="s">
        <v>36</v>
      </c>
      <c r="M59" s="6" t="s">
        <v>37</v>
      </c>
      <c r="N59" s="6" t="s">
        <v>38</v>
      </c>
    </row>
    <row r="60" spans="1:14" x14ac:dyDescent="0.25">
      <c r="A60" s="1" t="s">
        <v>39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>
        <f>B60+C60+D60+E60+F60+G60+H60+I60+J60+K60</f>
        <v>0</v>
      </c>
      <c r="M60" s="2">
        <f>M52+L60</f>
        <v>11</v>
      </c>
      <c r="N60" s="2">
        <f>M60</f>
        <v>11</v>
      </c>
    </row>
    <row r="61" spans="1:14" x14ac:dyDescent="0.25">
      <c r="A61" s="1" t="s">
        <v>40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>
        <f t="shared" ref="L61:L64" si="8">B61+C61+D61+E61+F61+G61+H61+I61+J61+K61</f>
        <v>0</v>
      </c>
      <c r="M61" s="2">
        <f t="shared" ref="M61:M64" si="9">M53+L61</f>
        <v>10</v>
      </c>
      <c r="N61" s="2">
        <f t="shared" ref="N61:N64" si="10">M61</f>
        <v>10</v>
      </c>
    </row>
    <row r="62" spans="1:14" x14ac:dyDescent="0.25">
      <c r="A62" s="1" t="s">
        <v>41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f t="shared" si="8"/>
        <v>0</v>
      </c>
      <c r="M62" s="2">
        <f t="shared" si="9"/>
        <v>10</v>
      </c>
      <c r="N62" s="2">
        <f t="shared" si="10"/>
        <v>10</v>
      </c>
    </row>
    <row r="63" spans="1:14" x14ac:dyDescent="0.25">
      <c r="A63" s="1" t="s">
        <v>42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>
        <f t="shared" si="8"/>
        <v>0</v>
      </c>
      <c r="M63" s="2">
        <f t="shared" si="9"/>
        <v>10</v>
      </c>
      <c r="N63" s="2">
        <f t="shared" si="10"/>
        <v>10</v>
      </c>
    </row>
    <row r="64" spans="1:14" x14ac:dyDescent="0.25">
      <c r="A64" s="1" t="s">
        <v>43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 t="shared" si="8"/>
        <v>0</v>
      </c>
      <c r="M64" s="2">
        <f t="shared" si="9"/>
        <v>11</v>
      </c>
      <c r="N64" s="2">
        <f t="shared" si="10"/>
        <v>11</v>
      </c>
    </row>
    <row r="65" spans="1:14" x14ac:dyDescent="0.25">
      <c r="A65" s="13"/>
      <c r="B65" s="10"/>
      <c r="C65" s="10"/>
      <c r="D65" s="10"/>
      <c r="E65" s="10"/>
      <c r="F65" s="10"/>
      <c r="G65" s="10"/>
      <c r="H65" s="10"/>
      <c r="I65" s="10"/>
      <c r="J65" s="10"/>
      <c r="K65" s="18" t="s">
        <v>66</v>
      </c>
      <c r="L65" s="2">
        <f>L60+L61+L62+L63+L64</f>
        <v>0</v>
      </c>
      <c r="M65" s="2">
        <f>M60+M61+M62+M63+M64</f>
        <v>52</v>
      </c>
      <c r="N65" s="2">
        <f>N60+N61+N62+N63+N64</f>
        <v>52</v>
      </c>
    </row>
    <row r="66" spans="1:14" x14ac:dyDescent="0.25">
      <c r="A66" s="13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x14ac:dyDescent="0.25">
      <c r="A67" s="13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x14ac:dyDescent="0.25">
      <c r="A68" s="13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x14ac:dyDescent="0.25">
      <c r="A69" s="66" t="s">
        <v>44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</row>
    <row r="70" spans="1:14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4" x14ac:dyDescent="0.25">
      <c r="A71" s="56" t="s">
        <v>68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8"/>
    </row>
    <row r="72" spans="1:14" x14ac:dyDescent="0.25">
      <c r="A72" s="59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1"/>
    </row>
    <row r="73" spans="1:14" x14ac:dyDescent="0.25">
      <c r="A73" s="62" t="s">
        <v>51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27"/>
    </row>
    <row r="74" spans="1:14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5"/>
    </row>
    <row r="75" spans="1:14" x14ac:dyDescent="0.25">
      <c r="A75" s="66" t="s">
        <v>45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</row>
    <row r="76" spans="1:14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</row>
    <row r="77" spans="1:14" ht="15" customHeight="1" x14ac:dyDescent="0.25">
      <c r="A77" s="56" t="s">
        <v>70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8"/>
    </row>
    <row r="78" spans="1:14" x14ac:dyDescent="0.25">
      <c r="A78" s="59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1"/>
    </row>
    <row r="79" spans="1:14" x14ac:dyDescent="0.25">
      <c r="A79" s="68" t="s">
        <v>46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81" spans="1:14" x14ac:dyDescent="0.25">
      <c r="A81" s="56" t="s">
        <v>55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8"/>
    </row>
    <row r="82" spans="1:14" x14ac:dyDescent="0.25">
      <c r="A82" s="59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1"/>
    </row>
    <row r="83" spans="1:14" ht="15" customHeight="1" x14ac:dyDescent="0.25">
      <c r="A83" s="69" t="s">
        <v>47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27"/>
    </row>
    <row r="84" spans="1:14" ht="15" customHeight="1" x14ac:dyDescent="0.25">
      <c r="A84" s="66" t="s">
        <v>48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</row>
    <row r="85" spans="1:14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</row>
    <row r="86" spans="1:14" x14ac:dyDescent="0.25">
      <c r="A86" s="56" t="s">
        <v>69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2"/>
    </row>
    <row r="87" spans="1:14" x14ac:dyDescent="0.25">
      <c r="A87" s="73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5"/>
    </row>
    <row r="88" spans="1:14" x14ac:dyDescent="0.25">
      <c r="A88" s="76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77"/>
    </row>
    <row r="89" spans="1:14" x14ac:dyDescent="0.25">
      <c r="A89" s="69" t="s">
        <v>49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27"/>
    </row>
    <row r="90" spans="1:14" x14ac:dyDescent="0.25">
      <c r="A90" s="66" t="s">
        <v>50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</row>
    <row r="91" spans="1:14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</row>
    <row r="92" spans="1:14" x14ac:dyDescent="0.25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8"/>
    </row>
    <row r="93" spans="1:14" x14ac:dyDescent="0.25">
      <c r="A93" s="59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1"/>
    </row>
  </sheetData>
  <mergeCells count="55">
    <mergeCell ref="B27:H27"/>
    <mergeCell ref="A69:N70"/>
    <mergeCell ref="A71:N72"/>
    <mergeCell ref="A77:N78"/>
    <mergeCell ref="A81:N82"/>
    <mergeCell ref="A33:N33"/>
    <mergeCell ref="L34:N34"/>
    <mergeCell ref="B34:K34"/>
    <mergeCell ref="A30:N30"/>
    <mergeCell ref="A29:N29"/>
    <mergeCell ref="A31:N32"/>
    <mergeCell ref="A92:N93"/>
    <mergeCell ref="A73:N74"/>
    <mergeCell ref="A75:N76"/>
    <mergeCell ref="A79:N80"/>
    <mergeCell ref="A83:N83"/>
    <mergeCell ref="A84:N85"/>
    <mergeCell ref="A89:N89"/>
    <mergeCell ref="A90:N91"/>
    <mergeCell ref="A86:N88"/>
    <mergeCell ref="A15:A17"/>
    <mergeCell ref="I15:I17"/>
    <mergeCell ref="J15:J17"/>
    <mergeCell ref="K15:K17"/>
    <mergeCell ref="L15:L17"/>
    <mergeCell ref="B20:H20"/>
    <mergeCell ref="B21:H21"/>
    <mergeCell ref="B22:H22"/>
    <mergeCell ref="B23:H23"/>
    <mergeCell ref="C5:N5"/>
    <mergeCell ref="C6:N6"/>
    <mergeCell ref="C7:N7"/>
    <mergeCell ref="C8:N8"/>
    <mergeCell ref="C9:N9"/>
    <mergeCell ref="N15:N17"/>
    <mergeCell ref="I14:K14"/>
    <mergeCell ref="L14:N14"/>
    <mergeCell ref="B15:H17"/>
    <mergeCell ref="M15:M17"/>
    <mergeCell ref="A1:N4"/>
    <mergeCell ref="A12:H14"/>
    <mergeCell ref="I12:N13"/>
    <mergeCell ref="A28:N28"/>
    <mergeCell ref="A10:B11"/>
    <mergeCell ref="C10:N11"/>
    <mergeCell ref="A5:B5"/>
    <mergeCell ref="A6:B6"/>
    <mergeCell ref="A7:B7"/>
    <mergeCell ref="A8:B8"/>
    <mergeCell ref="A9:B9"/>
    <mergeCell ref="B24:H24"/>
    <mergeCell ref="B25:H25"/>
    <mergeCell ref="B26:H26"/>
    <mergeCell ref="B18:H18"/>
    <mergeCell ref="B19:H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E23" sqref="E23"/>
    </sheetView>
  </sheetViews>
  <sheetFormatPr defaultRowHeight="15" x14ac:dyDescent="0.25"/>
  <cols>
    <col min="1" max="1" width="11.85546875" customWidth="1"/>
    <col min="2" max="2" width="11.85546875" bestFit="1" customWidth="1"/>
    <col min="3" max="3" width="11.85546875" customWidth="1"/>
    <col min="4" max="4" width="15.140625" bestFit="1" customWidth="1"/>
    <col min="5" max="8" width="9.140625" customWidth="1"/>
    <col min="12" max="12" width="9.7109375" bestFit="1" customWidth="1"/>
  </cols>
  <sheetData>
    <row r="1" spans="1:2" x14ac:dyDescent="0.25">
      <c r="A1" s="3" t="s">
        <v>62</v>
      </c>
      <c r="B1" s="12">
        <f>Sheet1!C7</f>
        <v>40590</v>
      </c>
    </row>
    <row r="2" spans="1:2" x14ac:dyDescent="0.25">
      <c r="A2" t="s">
        <v>57</v>
      </c>
      <c r="B2">
        <f>IF(B1=2/16/2010,Sheet1!L36,0)</f>
        <v>0</v>
      </c>
    </row>
    <row r="3" spans="1:2" x14ac:dyDescent="0.25">
      <c r="A3" t="s">
        <v>58</v>
      </c>
    </row>
    <row r="4" spans="1:2" x14ac:dyDescent="0.25">
      <c r="A4" t="s">
        <v>59</v>
      </c>
    </row>
    <row r="5" spans="1:2" x14ac:dyDescent="0.25">
      <c r="A5" t="s">
        <v>60</v>
      </c>
    </row>
    <row r="6" spans="1:2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9" sqref="E39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David</vt:lpstr>
      <vt:lpstr>Edward</vt:lpstr>
      <vt:lpstr>Shaquana</vt:lpstr>
      <vt:lpstr>Adam</vt:lpstr>
      <vt:lpstr>Jens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masonjd</dc:creator>
  <cp:lastModifiedBy>Edward</cp:lastModifiedBy>
  <dcterms:created xsi:type="dcterms:W3CDTF">2011-02-11T15:54:44Z</dcterms:created>
  <dcterms:modified xsi:type="dcterms:W3CDTF">2011-02-16T19:19:01Z</dcterms:modified>
</cp:coreProperties>
</file>